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46" i="1" l="1"/>
  <c r="F46" i="1"/>
  <c r="K46" i="1" s="1"/>
  <c r="J44" i="1"/>
  <c r="I44" i="1"/>
  <c r="H45" i="1"/>
  <c r="G45" i="1"/>
  <c r="F44" i="1"/>
  <c r="F45" i="1" s="1"/>
  <c r="K45" i="1" s="1"/>
  <c r="H11" i="1"/>
  <c r="G11" i="1"/>
  <c r="F11" i="1"/>
  <c r="A9" i="1"/>
  <c r="L4" i="1"/>
  <c r="K44" i="1" l="1"/>
  <c r="L44" i="1"/>
</calcChain>
</file>

<file path=xl/sharedStrings.xml><?xml version="1.0" encoding="utf-8"?>
<sst xmlns="http://schemas.openxmlformats.org/spreadsheetml/2006/main" count="188" uniqueCount="107">
  <si>
    <t>Приложение 1- доходы</t>
  </si>
  <si>
    <t>к решению Совета депутатов</t>
  </si>
  <si>
    <t>ОТЧЁТ</t>
  </si>
  <si>
    <t>об исполнении бюджета по доходам муниципального образования</t>
  </si>
  <si>
    <t>в тыс. руб.</t>
  </si>
  <si>
    <t>Код БКД</t>
  </si>
  <si>
    <t>Наименование</t>
  </si>
  <si>
    <t>% исполнения к прошлому году</t>
  </si>
  <si>
    <t>% исполнения к уточнённому плану</t>
  </si>
  <si>
    <t>БКД
Код</t>
  </si>
  <si>
    <t>ЭД_БКД
Код</t>
  </si>
  <si>
    <t>Программы
Код</t>
  </si>
  <si>
    <t>КОСГУ
Код</t>
  </si>
  <si>
    <t>Вариант=Можгинский 2013;
Табл=Наименования доходов;
Наименования;</t>
  </si>
  <si>
    <t>Вариант=Можгинский 2013;
Табл=Доходы-факт помесячно нарастающим итогом 2012 (МО);
МО=1302102;
УБ=1122;
Дата=20130101;
Узлы=21;</t>
  </si>
  <si>
    <t>Вариант=Можгинский 2013;
Табл=Доходы-план помесячно нарастающим итогом 2013 (МО);
МО=1302102;
УБ=1122;
Дата=20140101;
Узлы=21;</t>
  </si>
  <si>
    <t>Вариант=Можгинский 2013;
Табл=Доходы-факт помесячно нарастающим итогом 2013 (МО);
МО=1302102;
УБ=1122;
Дата=20140101;
Узлы=21;</t>
  </si>
  <si>
    <t>Вариант=Можгинский 2013;
Табл=Уточненные росписи бюджета МО 2013;
МО=1302102;
УБ=1122;
Дата=20140101;
ВР=000;
ЦС=0000000;
Ведомства=000;
ФКР=0000;
Узлы=21;</t>
  </si>
  <si>
    <t>Вариант=Можгинский 2013;
Табл=Кассовое исполнение бюджета МО 2013;
МО=1302102;
УБ=1122;
Дата=20140101;
ВР=000;
ЦС=0000000;
Ведомства=000;
ФКР=0000;
Узлы=21;</t>
  </si>
  <si>
    <t>Формула
% исполнения к прошлому году</t>
  </si>
  <si>
    <t>Формула
% исполнения к уточненному плану</t>
  </si>
  <si>
    <t>Вариант=Можгинский 2013;
Табл=Кассовое исполнение бюджета МО 2012;
МО=1302102;
УБ=1122;
Дата=20130101;
ВР=000;
ЦС=0000000;
Ведомства=000;
ФКР=0000;
Узлы=21;</t>
  </si>
  <si>
    <t>Код ЭД_БКД</t>
  </si>
  <si>
    <t>Код Программы</t>
  </si>
  <si>
    <t>Код ЭК</t>
  </si>
  <si>
    <t xml:space="preserve">Вариант: Можгинский 2013;
Таблица: Наименования доходов;
Наименования
</t>
  </si>
  <si>
    <t>01.01.2013</t>
  </si>
  <si>
    <t>Большекибьинское*01.01.2014</t>
  </si>
  <si>
    <t>Узел Можгинского района</t>
  </si>
  <si>
    <t>Вариант: Можгинский 2013;
Таблица: Уточненные росписи бюджета МО 2013;
Данные
МО=1302102
УБ=1122
ВР=000
ЦС=0000000
Ведомства=000
ФКР=0000
Узлы=21</t>
  </si>
  <si>
    <t>Вариант: Можгинский 2013;
Таблица: Кассовое исполнение бюджета МО 2013;
Данные
МО=1302102
УБ=1122
ВР=000
ЦС=0000000
Ведомства=000
ФКР=0000
Узлы=21</t>
  </si>
  <si>
    <t>% исполнения к уточненному плану</t>
  </si>
  <si>
    <t>Вариант: Можгинский 2013;
Таблица: Кассовое исполнение бюджета МО 2012;
Данные
МО=1302102
УБ=1122
Дата=20130101
ВР=000
ЦС=0000000
Ведомства=000
ФКР=0000
Узлы=21</t>
  </si>
  <si>
    <t>00000000</t>
  </si>
  <si>
    <t>00</t>
  </si>
  <si>
    <t>0000</t>
  </si>
  <si>
    <t>000</t>
  </si>
  <si>
    <t>10000000</t>
  </si>
  <si>
    <t>НАЛОГОВЫЕ И НЕНАЛОГОВЫЕ ДОХОДЫ</t>
  </si>
  <si>
    <t>10100000</t>
  </si>
  <si>
    <t>НАЛОГИ НА ПРИБЫЛЬ, ДОХОДЫ</t>
  </si>
  <si>
    <t>10102010</t>
  </si>
  <si>
    <t>01</t>
  </si>
  <si>
    <t>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</si>
  <si>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</si>
  <si>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10102020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</si>
  <si>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</si>
  <si>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10102030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</si>
  <si>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</si>
  <si>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10500000</t>
  </si>
  <si>
    <t>НАЛОГИ НА СОВОКУПНЫЙ ДОХОД</t>
  </si>
  <si>
    <t>10503010</t>
  </si>
  <si>
    <t>Единый сельскохозяйственный налог</t>
  </si>
  <si>
    <t>10503020</t>
  </si>
  <si>
    <t>Единый сельскохозяйственный налог (за налоговые периоды, истекшие до 1 января 2011 года)</t>
  </si>
  <si>
    <t>10600000</t>
  </si>
  <si>
    <t>НАЛОГИ НА ИМУЩЕСТВО</t>
  </si>
  <si>
    <t>10601030</t>
  </si>
  <si>
    <t>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</si>
  <si>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</si>
  <si>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10606013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</si>
  <si>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</si>
  <si>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10606023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</si>
  <si>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</si>
  <si>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11100000</t>
  </si>
  <si>
    <t>ДОХОДЫ ОТ ИСПОЛЬЗОВАНИЯ ИМУЩЕСТВА, НАХОДЯЩЕГОСЯ В ГОСУДАРСТВЕННОЙ И МУНИЦИПАЛЬНОЙ СОБСТВЕННОСТИ</t>
  </si>
  <si>
    <t>11105013</t>
  </si>
  <si>
    <t>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</si>
  <si>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</si>
  <si>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11300000</t>
  </si>
  <si>
    <t>ДОХОДЫ ОТ ОКАЗАНИЯ ПЛАТНЫХ УСЛУГ И КОМПЕНСАЦИИ ЗАТРАТ ГОСУДАРСТВА</t>
  </si>
  <si>
    <t>11302995</t>
  </si>
  <si>
    <t>130</t>
  </si>
  <si>
    <t>Прочие доходы от компенсации затрат бюджетов поселений</t>
  </si>
  <si>
    <t>11400000</t>
  </si>
  <si>
    <t>ДОХОДЫ ОТ ПРОДАЖИ МАТЕРИАЛЬНЫХ И НЕМАТЕРИАЛЬНЫХ АКТИВОВ</t>
  </si>
  <si>
    <t>11406013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</si>
  <si>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</si>
  <si>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</si>
  <si>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11700000</t>
  </si>
  <si>
    <t>ПРОЧИЕ НЕНАЛОГОВЫЕ ДОХОДЫ</t>
  </si>
  <si>
    <t>11705050</t>
  </si>
  <si>
    <t>180</t>
  </si>
  <si>
    <t>Прочие неналоговые доходы бюджетов поселений</t>
  </si>
  <si>
    <t>20000000</t>
  </si>
  <si>
    <t>БЕЗВОЗМЕЗДНЫЕ ПОСТУПЛЕНИЯ</t>
  </si>
  <si>
    <t>20200000</t>
  </si>
  <si>
    <t>Безвозмездные поступления от других бюджетов бюджетной системы Российской Федерации</t>
  </si>
  <si>
    <t>20201001</t>
  </si>
  <si>
    <t>151</t>
  </si>
  <si>
    <t>Дотации бюджетам поселений на выравнивание бюджетной обеспеченности</t>
  </si>
  <si>
    <t>20202999</t>
  </si>
  <si>
    <t>Прочие субсидии бюджетам поселений</t>
  </si>
  <si>
    <t>20203015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</si>
  <si>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</si>
  <si>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20800000</t>
  </si>
  <si>
    <t>ПЕРЕЧИСЛЕНИЯ ДЛЯ ОСУЩЕСТВЛЕНИЯ ВОЗВРАТА (ЗАЧЕТА) ИЗЛИШНЕ УПЛАЧЕННЫХ ИЛИ ИЗЛИШНЕ ВЗЫСКАННЫХ СУММ НАЛОГОВ, СБОРОВ 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</si>
  <si>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20805000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</si>
  <si>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</si>
  <si>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21900000</t>
  </si>
  <si>
    <t>ВОЗВРАТ ОСТАТКОВ СУБСИДИЙ, СУБВЕНЦИЙ И ИНЫХ МЕЖБЮДЖЕТНЫХ ТРАНСФЕРТОВ, ИМЕЮЩИХ ЦЕЛЕВОЕ НАЗНАЧЕНИЕ, ПРОШЛЫХ ЛЕТ</t>
  </si>
  <si>
    <t>21905000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</si>
  <si>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</si>
  <si>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ИТОГО ДОХОДОВ</t>
  </si>
  <si>
    <t>БАЛАНС</t>
  </si>
  <si>
    <t>ДЕФИЦИТ/ПРОФИЦИТ (-)</t>
  </si>
  <si>
    <t>от 20 марта 2014 года № 17.5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</si>
</sst>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1" fillId="0" borderId="1" xfId="0" applyNumberFormat="1" applyFont="1" applyBorder="1"/>
    <xf numFmtId="49" fontId="1" fillId="0" borderId="2" xfId="0" applyNumberFormat="1" applyFont="1" applyBorder="1"/>
    <xf numFmtId="49" fontId="1" fillId="0" borderId="3" xfId="0" applyNumberFormat="1" applyFont="1" applyBorder="1"/>
    <xf numFmtId="164" fontId="2" fillId="0" borderId="4" xfId="0" applyNumberFormat="1" applyFont="1" applyBorder="1" applyAlignment="1">
      <alignment wrapText="1"/>
    </xf>
    <xf numFmtId="0" fontId="1" fillId="0" borderId="4" xfId="0" applyFont="1" applyBorder="1" applyAlignment="1">
      <alignment shrinkToFit="1"/>
    </xf>
    <xf numFmtId="0" fontId="1" fillId="0" borderId="4" xfId="0" applyFont="1" applyFill="1" applyBorder="1" applyAlignment="1">
      <alignment shrinkToFit="1"/>
    </xf>
    <xf numFmtId="49" fontId="1" fillId="0" borderId="0" xfId="0" applyNumberFormat="1" applyFont="1" applyBorder="1"/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3" fillId="0" borderId="0" xfId="0" applyNumberFormat="1" applyFont="1" applyAlignment="1">
      <alignment horizontal="center" vertical="center" wrapText="1"/>
    </xf>
    <xf numFmtId="0" fontId="0" fillId="0" borderId="0" xfId="0" applyFill="1"/>
    <xf numFmtId="49" fontId="0" fillId="0" borderId="0" xfId="0" applyNumberFormat="1"/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49" fontId="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9" fontId="5" fillId="0" borderId="0" xfId="0" quotePrefix="1" applyNumberFormat="1" applyFont="1" applyAlignment="1">
      <alignment wrapText="1"/>
    </xf>
    <xf numFmtId="0" fontId="5" fillId="0" borderId="0" xfId="0" quotePrefix="1" applyFont="1" applyAlignment="1">
      <alignment wrapText="1"/>
    </xf>
    <xf numFmtId="0" fontId="5" fillId="0" borderId="0" xfId="0" quotePrefix="1" applyFont="1" applyFill="1" applyAlignment="1">
      <alignment wrapText="1"/>
    </xf>
    <xf numFmtId="0" fontId="5" fillId="0" borderId="0" xfId="0" applyFont="1" applyAlignment="1">
      <alignment wrapText="1"/>
    </xf>
    <xf numFmtId="49" fontId="4" fillId="0" borderId="0" xfId="0" quotePrefix="1" applyNumberFormat="1" applyFont="1" applyAlignment="1">
      <alignment wrapText="1"/>
    </xf>
    <xf numFmtId="0" fontId="4" fillId="0" borderId="0" xfId="0" quotePrefix="1" applyFont="1" applyAlignment="1">
      <alignment wrapText="1"/>
    </xf>
    <xf numFmtId="0" fontId="4" fillId="0" borderId="0" xfId="0" quotePrefix="1" applyFont="1" applyFill="1" applyAlignment="1">
      <alignment wrapText="1"/>
    </xf>
    <xf numFmtId="0" fontId="4" fillId="0" borderId="0" xfId="0" applyFont="1" applyAlignment="1">
      <alignment wrapText="1"/>
    </xf>
    <xf numFmtId="49" fontId="6" fillId="0" borderId="1" xfId="0" applyNumberFormat="1" applyFont="1" applyBorder="1"/>
    <xf numFmtId="49" fontId="6" fillId="0" borderId="2" xfId="0" applyNumberFormat="1" applyFont="1" applyBorder="1"/>
    <xf numFmtId="49" fontId="6" fillId="0" borderId="3" xfId="0" applyNumberFormat="1" applyFont="1" applyBorder="1"/>
    <xf numFmtId="164" fontId="7" fillId="0" borderId="4" xfId="0" applyNumberFormat="1" applyFont="1" applyBorder="1" applyAlignment="1">
      <alignment wrapText="1"/>
    </xf>
    <xf numFmtId="0" fontId="6" fillId="0" borderId="4" xfId="0" applyFont="1" applyBorder="1" applyAlignment="1">
      <alignment shrinkToFit="1"/>
    </xf>
    <xf numFmtId="0" fontId="6" fillId="0" borderId="4" xfId="0" applyFont="1" applyFill="1" applyBorder="1" applyAlignment="1">
      <alignment shrinkToFit="1"/>
    </xf>
    <xf numFmtId="0" fontId="4" fillId="0" borderId="0" xfId="0" applyFont="1"/>
    <xf numFmtId="49" fontId="3" fillId="0" borderId="4" xfId="0" applyNumberFormat="1" applyFont="1" applyBorder="1" applyAlignment="1">
      <alignment horizontal="center"/>
    </xf>
    <xf numFmtId="0" fontId="3" fillId="0" borderId="4" xfId="0" applyFont="1" applyBorder="1"/>
    <xf numFmtId="0" fontId="3" fillId="0" borderId="4" xfId="0" applyFont="1" applyBorder="1" applyAlignment="1">
      <alignment shrinkToFit="1"/>
    </xf>
    <xf numFmtId="0" fontId="2" fillId="0" borderId="0" xfId="0" applyFont="1" applyBorder="1" applyAlignment="1">
      <alignment horizontal="left" wrapText="1"/>
    </xf>
    <xf numFmtId="0" fontId="3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tabSelected="1" topLeftCell="A2" workbookViewId="0">
      <selection activeCell="L5" sqref="L5"/>
    </sheetView>
  </sheetViews>
  <sheetFormatPr defaultRowHeight="15" x14ac:dyDescent="0.25"/>
  <cols>
    <col min="1" max="1" width="10.140625" style="13" bestFit="1" customWidth="1"/>
    <col min="2" max="2" width="3.28515625" style="13" customWidth="1"/>
    <col min="3" max="3" width="5.5703125" style="13" bestFit="1" customWidth="1"/>
    <col min="4" max="4" width="4.85546875" style="13" bestFit="1" customWidth="1"/>
    <col min="5" max="5" width="30.85546875" customWidth="1"/>
    <col min="6" max="6" width="14" hidden="1" customWidth="1"/>
    <col min="7" max="7" width="14" customWidth="1"/>
    <col min="8" max="8" width="14" style="12" customWidth="1"/>
    <col min="9" max="11" width="14" style="12" hidden="1" customWidth="1"/>
    <col min="12" max="12" width="14" style="12" customWidth="1"/>
    <col min="13" max="13" width="14" hidden="1" customWidth="1"/>
    <col min="257" max="257" width="10.140625" bestFit="1" customWidth="1"/>
    <col min="258" max="258" width="3.28515625" customWidth="1"/>
    <col min="259" max="259" width="5.5703125" bestFit="1" customWidth="1"/>
    <col min="260" max="260" width="4.85546875" bestFit="1" customWidth="1"/>
    <col min="261" max="261" width="47.85546875" customWidth="1"/>
    <col min="262" max="264" width="14" customWidth="1"/>
    <col min="265" max="266" width="0" hidden="1" customWidth="1"/>
    <col min="267" max="268" width="14" customWidth="1"/>
    <col min="269" max="269" width="0" hidden="1" customWidth="1"/>
    <col min="513" max="513" width="10.140625" bestFit="1" customWidth="1"/>
    <col min="514" max="514" width="3.28515625" customWidth="1"/>
    <col min="515" max="515" width="5.5703125" bestFit="1" customWidth="1"/>
    <col min="516" max="516" width="4.85546875" bestFit="1" customWidth="1"/>
    <col min="517" max="517" width="47.85546875" customWidth="1"/>
    <col min="518" max="520" width="14" customWidth="1"/>
    <col min="521" max="522" width="0" hidden="1" customWidth="1"/>
    <col min="523" max="524" width="14" customWidth="1"/>
    <col min="525" max="525" width="0" hidden="1" customWidth="1"/>
    <col min="769" max="769" width="10.140625" bestFit="1" customWidth="1"/>
    <col min="770" max="770" width="3.28515625" customWidth="1"/>
    <col min="771" max="771" width="5.5703125" bestFit="1" customWidth="1"/>
    <col min="772" max="772" width="4.85546875" bestFit="1" customWidth="1"/>
    <col min="773" max="773" width="47.85546875" customWidth="1"/>
    <col min="774" max="776" width="14" customWidth="1"/>
    <col min="777" max="778" width="0" hidden="1" customWidth="1"/>
    <col min="779" max="780" width="14" customWidth="1"/>
    <col min="781" max="781" width="0" hidden="1" customWidth="1"/>
    <col min="1025" max="1025" width="10.140625" bestFit="1" customWidth="1"/>
    <col min="1026" max="1026" width="3.28515625" customWidth="1"/>
    <col min="1027" max="1027" width="5.5703125" bestFit="1" customWidth="1"/>
    <col min="1028" max="1028" width="4.85546875" bestFit="1" customWidth="1"/>
    <col min="1029" max="1029" width="47.85546875" customWidth="1"/>
    <col min="1030" max="1032" width="14" customWidth="1"/>
    <col min="1033" max="1034" width="0" hidden="1" customWidth="1"/>
    <col min="1035" max="1036" width="14" customWidth="1"/>
    <col min="1037" max="1037" width="0" hidden="1" customWidth="1"/>
    <col min="1281" max="1281" width="10.140625" bestFit="1" customWidth="1"/>
    <col min="1282" max="1282" width="3.28515625" customWidth="1"/>
    <col min="1283" max="1283" width="5.5703125" bestFit="1" customWidth="1"/>
    <col min="1284" max="1284" width="4.85546875" bestFit="1" customWidth="1"/>
    <col min="1285" max="1285" width="47.85546875" customWidth="1"/>
    <col min="1286" max="1288" width="14" customWidth="1"/>
    <col min="1289" max="1290" width="0" hidden="1" customWidth="1"/>
    <col min="1291" max="1292" width="14" customWidth="1"/>
    <col min="1293" max="1293" width="0" hidden="1" customWidth="1"/>
    <col min="1537" max="1537" width="10.140625" bestFit="1" customWidth="1"/>
    <col min="1538" max="1538" width="3.28515625" customWidth="1"/>
    <col min="1539" max="1539" width="5.5703125" bestFit="1" customWidth="1"/>
    <col min="1540" max="1540" width="4.85546875" bestFit="1" customWidth="1"/>
    <col min="1541" max="1541" width="47.85546875" customWidth="1"/>
    <col min="1542" max="1544" width="14" customWidth="1"/>
    <col min="1545" max="1546" width="0" hidden="1" customWidth="1"/>
    <col min="1547" max="1548" width="14" customWidth="1"/>
    <col min="1549" max="1549" width="0" hidden="1" customWidth="1"/>
    <col min="1793" max="1793" width="10.140625" bestFit="1" customWidth="1"/>
    <col min="1794" max="1794" width="3.28515625" customWidth="1"/>
    <col min="1795" max="1795" width="5.5703125" bestFit="1" customWidth="1"/>
    <col min="1796" max="1796" width="4.85546875" bestFit="1" customWidth="1"/>
    <col min="1797" max="1797" width="47.85546875" customWidth="1"/>
    <col min="1798" max="1800" width="14" customWidth="1"/>
    <col min="1801" max="1802" width="0" hidden="1" customWidth="1"/>
    <col min="1803" max="1804" width="14" customWidth="1"/>
    <col min="1805" max="1805" width="0" hidden="1" customWidth="1"/>
    <col min="2049" max="2049" width="10.140625" bestFit="1" customWidth="1"/>
    <col min="2050" max="2050" width="3.28515625" customWidth="1"/>
    <col min="2051" max="2051" width="5.5703125" bestFit="1" customWidth="1"/>
    <col min="2052" max="2052" width="4.85546875" bestFit="1" customWidth="1"/>
    <col min="2053" max="2053" width="47.85546875" customWidth="1"/>
    <col min="2054" max="2056" width="14" customWidth="1"/>
    <col min="2057" max="2058" width="0" hidden="1" customWidth="1"/>
    <col min="2059" max="2060" width="14" customWidth="1"/>
    <col min="2061" max="2061" width="0" hidden="1" customWidth="1"/>
    <col min="2305" max="2305" width="10.140625" bestFit="1" customWidth="1"/>
    <col min="2306" max="2306" width="3.28515625" customWidth="1"/>
    <col min="2307" max="2307" width="5.5703125" bestFit="1" customWidth="1"/>
    <col min="2308" max="2308" width="4.85546875" bestFit="1" customWidth="1"/>
    <col min="2309" max="2309" width="47.85546875" customWidth="1"/>
    <col min="2310" max="2312" width="14" customWidth="1"/>
    <col min="2313" max="2314" width="0" hidden="1" customWidth="1"/>
    <col min="2315" max="2316" width="14" customWidth="1"/>
    <col min="2317" max="2317" width="0" hidden="1" customWidth="1"/>
    <col min="2561" max="2561" width="10.140625" bestFit="1" customWidth="1"/>
    <col min="2562" max="2562" width="3.28515625" customWidth="1"/>
    <col min="2563" max="2563" width="5.5703125" bestFit="1" customWidth="1"/>
    <col min="2564" max="2564" width="4.85546875" bestFit="1" customWidth="1"/>
    <col min="2565" max="2565" width="47.85546875" customWidth="1"/>
    <col min="2566" max="2568" width="14" customWidth="1"/>
    <col min="2569" max="2570" width="0" hidden="1" customWidth="1"/>
    <col min="2571" max="2572" width="14" customWidth="1"/>
    <col min="2573" max="2573" width="0" hidden="1" customWidth="1"/>
    <col min="2817" max="2817" width="10.140625" bestFit="1" customWidth="1"/>
    <col min="2818" max="2818" width="3.28515625" customWidth="1"/>
    <col min="2819" max="2819" width="5.5703125" bestFit="1" customWidth="1"/>
    <col min="2820" max="2820" width="4.85546875" bestFit="1" customWidth="1"/>
    <col min="2821" max="2821" width="47.85546875" customWidth="1"/>
    <col min="2822" max="2824" width="14" customWidth="1"/>
    <col min="2825" max="2826" width="0" hidden="1" customWidth="1"/>
    <col min="2827" max="2828" width="14" customWidth="1"/>
    <col min="2829" max="2829" width="0" hidden="1" customWidth="1"/>
    <col min="3073" max="3073" width="10.140625" bestFit="1" customWidth="1"/>
    <col min="3074" max="3074" width="3.28515625" customWidth="1"/>
    <col min="3075" max="3075" width="5.5703125" bestFit="1" customWidth="1"/>
    <col min="3076" max="3076" width="4.85546875" bestFit="1" customWidth="1"/>
    <col min="3077" max="3077" width="47.85546875" customWidth="1"/>
    <col min="3078" max="3080" width="14" customWidth="1"/>
    <col min="3081" max="3082" width="0" hidden="1" customWidth="1"/>
    <col min="3083" max="3084" width="14" customWidth="1"/>
    <col min="3085" max="3085" width="0" hidden="1" customWidth="1"/>
    <col min="3329" max="3329" width="10.140625" bestFit="1" customWidth="1"/>
    <col min="3330" max="3330" width="3.28515625" customWidth="1"/>
    <col min="3331" max="3331" width="5.5703125" bestFit="1" customWidth="1"/>
    <col min="3332" max="3332" width="4.85546875" bestFit="1" customWidth="1"/>
    <col min="3333" max="3333" width="47.85546875" customWidth="1"/>
    <col min="3334" max="3336" width="14" customWidth="1"/>
    <col min="3337" max="3338" width="0" hidden="1" customWidth="1"/>
    <col min="3339" max="3340" width="14" customWidth="1"/>
    <col min="3341" max="3341" width="0" hidden="1" customWidth="1"/>
    <col min="3585" max="3585" width="10.140625" bestFit="1" customWidth="1"/>
    <col min="3586" max="3586" width="3.28515625" customWidth="1"/>
    <col min="3587" max="3587" width="5.5703125" bestFit="1" customWidth="1"/>
    <col min="3588" max="3588" width="4.85546875" bestFit="1" customWidth="1"/>
    <col min="3589" max="3589" width="47.85546875" customWidth="1"/>
    <col min="3590" max="3592" width="14" customWidth="1"/>
    <col min="3593" max="3594" width="0" hidden="1" customWidth="1"/>
    <col min="3595" max="3596" width="14" customWidth="1"/>
    <col min="3597" max="3597" width="0" hidden="1" customWidth="1"/>
    <col min="3841" max="3841" width="10.140625" bestFit="1" customWidth="1"/>
    <col min="3842" max="3842" width="3.28515625" customWidth="1"/>
    <col min="3843" max="3843" width="5.5703125" bestFit="1" customWidth="1"/>
    <col min="3844" max="3844" width="4.85546875" bestFit="1" customWidth="1"/>
    <col min="3845" max="3845" width="47.85546875" customWidth="1"/>
    <col min="3846" max="3848" width="14" customWidth="1"/>
    <col min="3849" max="3850" width="0" hidden="1" customWidth="1"/>
    <col min="3851" max="3852" width="14" customWidth="1"/>
    <col min="3853" max="3853" width="0" hidden="1" customWidth="1"/>
    <col min="4097" max="4097" width="10.140625" bestFit="1" customWidth="1"/>
    <col min="4098" max="4098" width="3.28515625" customWidth="1"/>
    <col min="4099" max="4099" width="5.5703125" bestFit="1" customWidth="1"/>
    <col min="4100" max="4100" width="4.85546875" bestFit="1" customWidth="1"/>
    <col min="4101" max="4101" width="47.85546875" customWidth="1"/>
    <col min="4102" max="4104" width="14" customWidth="1"/>
    <col min="4105" max="4106" width="0" hidden="1" customWidth="1"/>
    <col min="4107" max="4108" width="14" customWidth="1"/>
    <col min="4109" max="4109" width="0" hidden="1" customWidth="1"/>
    <col min="4353" max="4353" width="10.140625" bestFit="1" customWidth="1"/>
    <col min="4354" max="4354" width="3.28515625" customWidth="1"/>
    <col min="4355" max="4355" width="5.5703125" bestFit="1" customWidth="1"/>
    <col min="4356" max="4356" width="4.85546875" bestFit="1" customWidth="1"/>
    <col min="4357" max="4357" width="47.85546875" customWidth="1"/>
    <col min="4358" max="4360" width="14" customWidth="1"/>
    <col min="4361" max="4362" width="0" hidden="1" customWidth="1"/>
    <col min="4363" max="4364" width="14" customWidth="1"/>
    <col min="4365" max="4365" width="0" hidden="1" customWidth="1"/>
    <col min="4609" max="4609" width="10.140625" bestFit="1" customWidth="1"/>
    <col min="4610" max="4610" width="3.28515625" customWidth="1"/>
    <col min="4611" max="4611" width="5.5703125" bestFit="1" customWidth="1"/>
    <col min="4612" max="4612" width="4.85546875" bestFit="1" customWidth="1"/>
    <col min="4613" max="4613" width="47.85546875" customWidth="1"/>
    <col min="4614" max="4616" width="14" customWidth="1"/>
    <col min="4617" max="4618" width="0" hidden="1" customWidth="1"/>
    <col min="4619" max="4620" width="14" customWidth="1"/>
    <col min="4621" max="4621" width="0" hidden="1" customWidth="1"/>
    <col min="4865" max="4865" width="10.140625" bestFit="1" customWidth="1"/>
    <col min="4866" max="4866" width="3.28515625" customWidth="1"/>
    <col min="4867" max="4867" width="5.5703125" bestFit="1" customWidth="1"/>
    <col min="4868" max="4868" width="4.85546875" bestFit="1" customWidth="1"/>
    <col min="4869" max="4869" width="47.85546875" customWidth="1"/>
    <col min="4870" max="4872" width="14" customWidth="1"/>
    <col min="4873" max="4874" width="0" hidden="1" customWidth="1"/>
    <col min="4875" max="4876" width="14" customWidth="1"/>
    <col min="4877" max="4877" width="0" hidden="1" customWidth="1"/>
    <col min="5121" max="5121" width="10.140625" bestFit="1" customWidth="1"/>
    <col min="5122" max="5122" width="3.28515625" customWidth="1"/>
    <col min="5123" max="5123" width="5.5703125" bestFit="1" customWidth="1"/>
    <col min="5124" max="5124" width="4.85546875" bestFit="1" customWidth="1"/>
    <col min="5125" max="5125" width="47.85546875" customWidth="1"/>
    <col min="5126" max="5128" width="14" customWidth="1"/>
    <col min="5129" max="5130" width="0" hidden="1" customWidth="1"/>
    <col min="5131" max="5132" width="14" customWidth="1"/>
    <col min="5133" max="5133" width="0" hidden="1" customWidth="1"/>
    <col min="5377" max="5377" width="10.140625" bestFit="1" customWidth="1"/>
    <col min="5378" max="5378" width="3.28515625" customWidth="1"/>
    <col min="5379" max="5379" width="5.5703125" bestFit="1" customWidth="1"/>
    <col min="5380" max="5380" width="4.85546875" bestFit="1" customWidth="1"/>
    <col min="5381" max="5381" width="47.85546875" customWidth="1"/>
    <col min="5382" max="5384" width="14" customWidth="1"/>
    <col min="5385" max="5386" width="0" hidden="1" customWidth="1"/>
    <col min="5387" max="5388" width="14" customWidth="1"/>
    <col min="5389" max="5389" width="0" hidden="1" customWidth="1"/>
    <col min="5633" max="5633" width="10.140625" bestFit="1" customWidth="1"/>
    <col min="5634" max="5634" width="3.28515625" customWidth="1"/>
    <col min="5635" max="5635" width="5.5703125" bestFit="1" customWidth="1"/>
    <col min="5636" max="5636" width="4.85546875" bestFit="1" customWidth="1"/>
    <col min="5637" max="5637" width="47.85546875" customWidth="1"/>
    <col min="5638" max="5640" width="14" customWidth="1"/>
    <col min="5641" max="5642" width="0" hidden="1" customWidth="1"/>
    <col min="5643" max="5644" width="14" customWidth="1"/>
    <col min="5645" max="5645" width="0" hidden="1" customWidth="1"/>
    <col min="5889" max="5889" width="10.140625" bestFit="1" customWidth="1"/>
    <col min="5890" max="5890" width="3.28515625" customWidth="1"/>
    <col min="5891" max="5891" width="5.5703125" bestFit="1" customWidth="1"/>
    <col min="5892" max="5892" width="4.85546875" bestFit="1" customWidth="1"/>
    <col min="5893" max="5893" width="47.85546875" customWidth="1"/>
    <col min="5894" max="5896" width="14" customWidth="1"/>
    <col min="5897" max="5898" width="0" hidden="1" customWidth="1"/>
    <col min="5899" max="5900" width="14" customWidth="1"/>
    <col min="5901" max="5901" width="0" hidden="1" customWidth="1"/>
    <col min="6145" max="6145" width="10.140625" bestFit="1" customWidth="1"/>
    <col min="6146" max="6146" width="3.28515625" customWidth="1"/>
    <col min="6147" max="6147" width="5.5703125" bestFit="1" customWidth="1"/>
    <col min="6148" max="6148" width="4.85546875" bestFit="1" customWidth="1"/>
    <col min="6149" max="6149" width="47.85546875" customWidth="1"/>
    <col min="6150" max="6152" width="14" customWidth="1"/>
    <col min="6153" max="6154" width="0" hidden="1" customWidth="1"/>
    <col min="6155" max="6156" width="14" customWidth="1"/>
    <col min="6157" max="6157" width="0" hidden="1" customWidth="1"/>
    <col min="6401" max="6401" width="10.140625" bestFit="1" customWidth="1"/>
    <col min="6402" max="6402" width="3.28515625" customWidth="1"/>
    <col min="6403" max="6403" width="5.5703125" bestFit="1" customWidth="1"/>
    <col min="6404" max="6404" width="4.85546875" bestFit="1" customWidth="1"/>
    <col min="6405" max="6405" width="47.85546875" customWidth="1"/>
    <col min="6406" max="6408" width="14" customWidth="1"/>
    <col min="6409" max="6410" width="0" hidden="1" customWidth="1"/>
    <col min="6411" max="6412" width="14" customWidth="1"/>
    <col min="6413" max="6413" width="0" hidden="1" customWidth="1"/>
    <col min="6657" max="6657" width="10.140625" bestFit="1" customWidth="1"/>
    <col min="6658" max="6658" width="3.28515625" customWidth="1"/>
    <col min="6659" max="6659" width="5.5703125" bestFit="1" customWidth="1"/>
    <col min="6660" max="6660" width="4.85546875" bestFit="1" customWidth="1"/>
    <col min="6661" max="6661" width="47.85546875" customWidth="1"/>
    <col min="6662" max="6664" width="14" customWidth="1"/>
    <col min="6665" max="6666" width="0" hidden="1" customWidth="1"/>
    <col min="6667" max="6668" width="14" customWidth="1"/>
    <col min="6669" max="6669" width="0" hidden="1" customWidth="1"/>
    <col min="6913" max="6913" width="10.140625" bestFit="1" customWidth="1"/>
    <col min="6914" max="6914" width="3.28515625" customWidth="1"/>
    <col min="6915" max="6915" width="5.5703125" bestFit="1" customWidth="1"/>
    <col min="6916" max="6916" width="4.85546875" bestFit="1" customWidth="1"/>
    <col min="6917" max="6917" width="47.85546875" customWidth="1"/>
    <col min="6918" max="6920" width="14" customWidth="1"/>
    <col min="6921" max="6922" width="0" hidden="1" customWidth="1"/>
    <col min="6923" max="6924" width="14" customWidth="1"/>
    <col min="6925" max="6925" width="0" hidden="1" customWidth="1"/>
    <col min="7169" max="7169" width="10.140625" bestFit="1" customWidth="1"/>
    <col min="7170" max="7170" width="3.28515625" customWidth="1"/>
    <col min="7171" max="7171" width="5.5703125" bestFit="1" customWidth="1"/>
    <col min="7172" max="7172" width="4.85546875" bestFit="1" customWidth="1"/>
    <col min="7173" max="7173" width="47.85546875" customWidth="1"/>
    <col min="7174" max="7176" width="14" customWidth="1"/>
    <col min="7177" max="7178" width="0" hidden="1" customWidth="1"/>
    <col min="7179" max="7180" width="14" customWidth="1"/>
    <col min="7181" max="7181" width="0" hidden="1" customWidth="1"/>
    <col min="7425" max="7425" width="10.140625" bestFit="1" customWidth="1"/>
    <col min="7426" max="7426" width="3.28515625" customWidth="1"/>
    <col min="7427" max="7427" width="5.5703125" bestFit="1" customWidth="1"/>
    <col min="7428" max="7428" width="4.85546875" bestFit="1" customWidth="1"/>
    <col min="7429" max="7429" width="47.85546875" customWidth="1"/>
    <col min="7430" max="7432" width="14" customWidth="1"/>
    <col min="7433" max="7434" width="0" hidden="1" customWidth="1"/>
    <col min="7435" max="7436" width="14" customWidth="1"/>
    <col min="7437" max="7437" width="0" hidden="1" customWidth="1"/>
    <col min="7681" max="7681" width="10.140625" bestFit="1" customWidth="1"/>
    <col min="7682" max="7682" width="3.28515625" customWidth="1"/>
    <col min="7683" max="7683" width="5.5703125" bestFit="1" customWidth="1"/>
    <col min="7684" max="7684" width="4.85546875" bestFit="1" customWidth="1"/>
    <col min="7685" max="7685" width="47.85546875" customWidth="1"/>
    <col min="7686" max="7688" width="14" customWidth="1"/>
    <col min="7689" max="7690" width="0" hidden="1" customWidth="1"/>
    <col min="7691" max="7692" width="14" customWidth="1"/>
    <col min="7693" max="7693" width="0" hidden="1" customWidth="1"/>
    <col min="7937" max="7937" width="10.140625" bestFit="1" customWidth="1"/>
    <col min="7938" max="7938" width="3.28515625" customWidth="1"/>
    <col min="7939" max="7939" width="5.5703125" bestFit="1" customWidth="1"/>
    <col min="7940" max="7940" width="4.85546875" bestFit="1" customWidth="1"/>
    <col min="7941" max="7941" width="47.85546875" customWidth="1"/>
    <col min="7942" max="7944" width="14" customWidth="1"/>
    <col min="7945" max="7946" width="0" hidden="1" customWidth="1"/>
    <col min="7947" max="7948" width="14" customWidth="1"/>
    <col min="7949" max="7949" width="0" hidden="1" customWidth="1"/>
    <col min="8193" max="8193" width="10.140625" bestFit="1" customWidth="1"/>
    <col min="8194" max="8194" width="3.28515625" customWidth="1"/>
    <col min="8195" max="8195" width="5.5703125" bestFit="1" customWidth="1"/>
    <col min="8196" max="8196" width="4.85546875" bestFit="1" customWidth="1"/>
    <col min="8197" max="8197" width="47.85546875" customWidth="1"/>
    <col min="8198" max="8200" width="14" customWidth="1"/>
    <col min="8201" max="8202" width="0" hidden="1" customWidth="1"/>
    <col min="8203" max="8204" width="14" customWidth="1"/>
    <col min="8205" max="8205" width="0" hidden="1" customWidth="1"/>
    <col min="8449" max="8449" width="10.140625" bestFit="1" customWidth="1"/>
    <col min="8450" max="8450" width="3.28515625" customWidth="1"/>
    <col min="8451" max="8451" width="5.5703125" bestFit="1" customWidth="1"/>
    <col min="8452" max="8452" width="4.85546875" bestFit="1" customWidth="1"/>
    <col min="8453" max="8453" width="47.85546875" customWidth="1"/>
    <col min="8454" max="8456" width="14" customWidth="1"/>
    <col min="8457" max="8458" width="0" hidden="1" customWidth="1"/>
    <col min="8459" max="8460" width="14" customWidth="1"/>
    <col min="8461" max="8461" width="0" hidden="1" customWidth="1"/>
    <col min="8705" max="8705" width="10.140625" bestFit="1" customWidth="1"/>
    <col min="8706" max="8706" width="3.28515625" customWidth="1"/>
    <col min="8707" max="8707" width="5.5703125" bestFit="1" customWidth="1"/>
    <col min="8708" max="8708" width="4.85546875" bestFit="1" customWidth="1"/>
    <col min="8709" max="8709" width="47.85546875" customWidth="1"/>
    <col min="8710" max="8712" width="14" customWidth="1"/>
    <col min="8713" max="8714" width="0" hidden="1" customWidth="1"/>
    <col min="8715" max="8716" width="14" customWidth="1"/>
    <col min="8717" max="8717" width="0" hidden="1" customWidth="1"/>
    <col min="8961" max="8961" width="10.140625" bestFit="1" customWidth="1"/>
    <col min="8962" max="8962" width="3.28515625" customWidth="1"/>
    <col min="8963" max="8963" width="5.5703125" bestFit="1" customWidth="1"/>
    <col min="8964" max="8964" width="4.85546875" bestFit="1" customWidth="1"/>
    <col min="8965" max="8965" width="47.85546875" customWidth="1"/>
    <col min="8966" max="8968" width="14" customWidth="1"/>
    <col min="8969" max="8970" width="0" hidden="1" customWidth="1"/>
    <col min="8971" max="8972" width="14" customWidth="1"/>
    <col min="8973" max="8973" width="0" hidden="1" customWidth="1"/>
    <col min="9217" max="9217" width="10.140625" bestFit="1" customWidth="1"/>
    <col min="9218" max="9218" width="3.28515625" customWidth="1"/>
    <col min="9219" max="9219" width="5.5703125" bestFit="1" customWidth="1"/>
    <col min="9220" max="9220" width="4.85546875" bestFit="1" customWidth="1"/>
    <col min="9221" max="9221" width="47.85546875" customWidth="1"/>
    <col min="9222" max="9224" width="14" customWidth="1"/>
    <col min="9225" max="9226" width="0" hidden="1" customWidth="1"/>
    <col min="9227" max="9228" width="14" customWidth="1"/>
    <col min="9229" max="9229" width="0" hidden="1" customWidth="1"/>
    <col min="9473" max="9473" width="10.140625" bestFit="1" customWidth="1"/>
    <col min="9474" max="9474" width="3.28515625" customWidth="1"/>
    <col min="9475" max="9475" width="5.5703125" bestFit="1" customWidth="1"/>
    <col min="9476" max="9476" width="4.85546875" bestFit="1" customWidth="1"/>
    <col min="9477" max="9477" width="47.85546875" customWidth="1"/>
    <col min="9478" max="9480" width="14" customWidth="1"/>
    <col min="9481" max="9482" width="0" hidden="1" customWidth="1"/>
    <col min="9483" max="9484" width="14" customWidth="1"/>
    <col min="9485" max="9485" width="0" hidden="1" customWidth="1"/>
    <col min="9729" max="9729" width="10.140625" bestFit="1" customWidth="1"/>
    <col min="9730" max="9730" width="3.28515625" customWidth="1"/>
    <col min="9731" max="9731" width="5.5703125" bestFit="1" customWidth="1"/>
    <col min="9732" max="9732" width="4.85546875" bestFit="1" customWidth="1"/>
    <col min="9733" max="9733" width="47.85546875" customWidth="1"/>
    <col min="9734" max="9736" width="14" customWidth="1"/>
    <col min="9737" max="9738" width="0" hidden="1" customWidth="1"/>
    <col min="9739" max="9740" width="14" customWidth="1"/>
    <col min="9741" max="9741" width="0" hidden="1" customWidth="1"/>
    <col min="9985" max="9985" width="10.140625" bestFit="1" customWidth="1"/>
    <col min="9986" max="9986" width="3.28515625" customWidth="1"/>
    <col min="9987" max="9987" width="5.5703125" bestFit="1" customWidth="1"/>
    <col min="9988" max="9988" width="4.85546875" bestFit="1" customWidth="1"/>
    <col min="9989" max="9989" width="47.85546875" customWidth="1"/>
    <col min="9990" max="9992" width="14" customWidth="1"/>
    <col min="9993" max="9994" width="0" hidden="1" customWidth="1"/>
    <col min="9995" max="9996" width="14" customWidth="1"/>
    <col min="9997" max="9997" width="0" hidden="1" customWidth="1"/>
    <col min="10241" max="10241" width="10.140625" bestFit="1" customWidth="1"/>
    <col min="10242" max="10242" width="3.28515625" customWidth="1"/>
    <col min="10243" max="10243" width="5.5703125" bestFit="1" customWidth="1"/>
    <col min="10244" max="10244" width="4.85546875" bestFit="1" customWidth="1"/>
    <col min="10245" max="10245" width="47.85546875" customWidth="1"/>
    <col min="10246" max="10248" width="14" customWidth="1"/>
    <col min="10249" max="10250" width="0" hidden="1" customWidth="1"/>
    <col min="10251" max="10252" width="14" customWidth="1"/>
    <col min="10253" max="10253" width="0" hidden="1" customWidth="1"/>
    <col min="10497" max="10497" width="10.140625" bestFit="1" customWidth="1"/>
    <col min="10498" max="10498" width="3.28515625" customWidth="1"/>
    <col min="10499" max="10499" width="5.5703125" bestFit="1" customWidth="1"/>
    <col min="10500" max="10500" width="4.85546875" bestFit="1" customWidth="1"/>
    <col min="10501" max="10501" width="47.85546875" customWidth="1"/>
    <col min="10502" max="10504" width="14" customWidth="1"/>
    <col min="10505" max="10506" width="0" hidden="1" customWidth="1"/>
    <col min="10507" max="10508" width="14" customWidth="1"/>
    <col min="10509" max="10509" width="0" hidden="1" customWidth="1"/>
    <col min="10753" max="10753" width="10.140625" bestFit="1" customWidth="1"/>
    <col min="10754" max="10754" width="3.28515625" customWidth="1"/>
    <col min="10755" max="10755" width="5.5703125" bestFit="1" customWidth="1"/>
    <col min="10756" max="10756" width="4.85546875" bestFit="1" customWidth="1"/>
    <col min="10757" max="10757" width="47.85546875" customWidth="1"/>
    <col min="10758" max="10760" width="14" customWidth="1"/>
    <col min="10761" max="10762" width="0" hidden="1" customWidth="1"/>
    <col min="10763" max="10764" width="14" customWidth="1"/>
    <col min="10765" max="10765" width="0" hidden="1" customWidth="1"/>
    <col min="11009" max="11009" width="10.140625" bestFit="1" customWidth="1"/>
    <col min="11010" max="11010" width="3.28515625" customWidth="1"/>
    <col min="11011" max="11011" width="5.5703125" bestFit="1" customWidth="1"/>
    <col min="11012" max="11012" width="4.85546875" bestFit="1" customWidth="1"/>
    <col min="11013" max="11013" width="47.85546875" customWidth="1"/>
    <col min="11014" max="11016" width="14" customWidth="1"/>
    <col min="11017" max="11018" width="0" hidden="1" customWidth="1"/>
    <col min="11019" max="11020" width="14" customWidth="1"/>
    <col min="11021" max="11021" width="0" hidden="1" customWidth="1"/>
    <col min="11265" max="11265" width="10.140625" bestFit="1" customWidth="1"/>
    <col min="11266" max="11266" width="3.28515625" customWidth="1"/>
    <col min="11267" max="11267" width="5.5703125" bestFit="1" customWidth="1"/>
    <col min="11268" max="11268" width="4.85546875" bestFit="1" customWidth="1"/>
    <col min="11269" max="11269" width="47.85546875" customWidth="1"/>
    <col min="11270" max="11272" width="14" customWidth="1"/>
    <col min="11273" max="11274" width="0" hidden="1" customWidth="1"/>
    <col min="11275" max="11276" width="14" customWidth="1"/>
    <col min="11277" max="11277" width="0" hidden="1" customWidth="1"/>
    <col min="11521" max="11521" width="10.140625" bestFit="1" customWidth="1"/>
    <col min="11522" max="11522" width="3.28515625" customWidth="1"/>
    <col min="11523" max="11523" width="5.5703125" bestFit="1" customWidth="1"/>
    <col min="11524" max="11524" width="4.85546875" bestFit="1" customWidth="1"/>
    <col min="11525" max="11525" width="47.85546875" customWidth="1"/>
    <col min="11526" max="11528" width="14" customWidth="1"/>
    <col min="11529" max="11530" width="0" hidden="1" customWidth="1"/>
    <col min="11531" max="11532" width="14" customWidth="1"/>
    <col min="11533" max="11533" width="0" hidden="1" customWidth="1"/>
    <col min="11777" max="11777" width="10.140625" bestFit="1" customWidth="1"/>
    <col min="11778" max="11778" width="3.28515625" customWidth="1"/>
    <col min="11779" max="11779" width="5.5703125" bestFit="1" customWidth="1"/>
    <col min="11780" max="11780" width="4.85546875" bestFit="1" customWidth="1"/>
    <col min="11781" max="11781" width="47.85546875" customWidth="1"/>
    <col min="11782" max="11784" width="14" customWidth="1"/>
    <col min="11785" max="11786" width="0" hidden="1" customWidth="1"/>
    <col min="11787" max="11788" width="14" customWidth="1"/>
    <col min="11789" max="11789" width="0" hidden="1" customWidth="1"/>
    <col min="12033" max="12033" width="10.140625" bestFit="1" customWidth="1"/>
    <col min="12034" max="12034" width="3.28515625" customWidth="1"/>
    <col min="12035" max="12035" width="5.5703125" bestFit="1" customWidth="1"/>
    <col min="12036" max="12036" width="4.85546875" bestFit="1" customWidth="1"/>
    <col min="12037" max="12037" width="47.85546875" customWidth="1"/>
    <col min="12038" max="12040" width="14" customWidth="1"/>
    <col min="12041" max="12042" width="0" hidden="1" customWidth="1"/>
    <col min="12043" max="12044" width="14" customWidth="1"/>
    <col min="12045" max="12045" width="0" hidden="1" customWidth="1"/>
    <col min="12289" max="12289" width="10.140625" bestFit="1" customWidth="1"/>
    <col min="12290" max="12290" width="3.28515625" customWidth="1"/>
    <col min="12291" max="12291" width="5.5703125" bestFit="1" customWidth="1"/>
    <col min="12292" max="12292" width="4.85546875" bestFit="1" customWidth="1"/>
    <col min="12293" max="12293" width="47.85546875" customWidth="1"/>
    <col min="12294" max="12296" width="14" customWidth="1"/>
    <col min="12297" max="12298" width="0" hidden="1" customWidth="1"/>
    <col min="12299" max="12300" width="14" customWidth="1"/>
    <col min="12301" max="12301" width="0" hidden="1" customWidth="1"/>
    <col min="12545" max="12545" width="10.140625" bestFit="1" customWidth="1"/>
    <col min="12546" max="12546" width="3.28515625" customWidth="1"/>
    <col min="12547" max="12547" width="5.5703125" bestFit="1" customWidth="1"/>
    <col min="12548" max="12548" width="4.85546875" bestFit="1" customWidth="1"/>
    <col min="12549" max="12549" width="47.85546875" customWidth="1"/>
    <col min="12550" max="12552" width="14" customWidth="1"/>
    <col min="12553" max="12554" width="0" hidden="1" customWidth="1"/>
    <col min="12555" max="12556" width="14" customWidth="1"/>
    <col min="12557" max="12557" width="0" hidden="1" customWidth="1"/>
    <col min="12801" max="12801" width="10.140625" bestFit="1" customWidth="1"/>
    <col min="12802" max="12802" width="3.28515625" customWidth="1"/>
    <col min="12803" max="12803" width="5.5703125" bestFit="1" customWidth="1"/>
    <col min="12804" max="12804" width="4.85546875" bestFit="1" customWidth="1"/>
    <col min="12805" max="12805" width="47.85546875" customWidth="1"/>
    <col min="12806" max="12808" width="14" customWidth="1"/>
    <col min="12809" max="12810" width="0" hidden="1" customWidth="1"/>
    <col min="12811" max="12812" width="14" customWidth="1"/>
    <col min="12813" max="12813" width="0" hidden="1" customWidth="1"/>
    <col min="13057" max="13057" width="10.140625" bestFit="1" customWidth="1"/>
    <col min="13058" max="13058" width="3.28515625" customWidth="1"/>
    <col min="13059" max="13059" width="5.5703125" bestFit="1" customWidth="1"/>
    <col min="13060" max="13060" width="4.85546875" bestFit="1" customWidth="1"/>
    <col min="13061" max="13061" width="47.85546875" customWidth="1"/>
    <col min="13062" max="13064" width="14" customWidth="1"/>
    <col min="13065" max="13066" width="0" hidden="1" customWidth="1"/>
    <col min="13067" max="13068" width="14" customWidth="1"/>
    <col min="13069" max="13069" width="0" hidden="1" customWidth="1"/>
    <col min="13313" max="13313" width="10.140625" bestFit="1" customWidth="1"/>
    <col min="13314" max="13314" width="3.28515625" customWidth="1"/>
    <col min="13315" max="13315" width="5.5703125" bestFit="1" customWidth="1"/>
    <col min="13316" max="13316" width="4.85546875" bestFit="1" customWidth="1"/>
    <col min="13317" max="13317" width="47.85546875" customWidth="1"/>
    <col min="13318" max="13320" width="14" customWidth="1"/>
    <col min="13321" max="13322" width="0" hidden="1" customWidth="1"/>
    <col min="13323" max="13324" width="14" customWidth="1"/>
    <col min="13325" max="13325" width="0" hidden="1" customWidth="1"/>
    <col min="13569" max="13569" width="10.140625" bestFit="1" customWidth="1"/>
    <col min="13570" max="13570" width="3.28515625" customWidth="1"/>
    <col min="13571" max="13571" width="5.5703125" bestFit="1" customWidth="1"/>
    <col min="13572" max="13572" width="4.85546875" bestFit="1" customWidth="1"/>
    <col min="13573" max="13573" width="47.85546875" customWidth="1"/>
    <col min="13574" max="13576" width="14" customWidth="1"/>
    <col min="13577" max="13578" width="0" hidden="1" customWidth="1"/>
    <col min="13579" max="13580" width="14" customWidth="1"/>
    <col min="13581" max="13581" width="0" hidden="1" customWidth="1"/>
    <col min="13825" max="13825" width="10.140625" bestFit="1" customWidth="1"/>
    <col min="13826" max="13826" width="3.28515625" customWidth="1"/>
    <col min="13827" max="13827" width="5.5703125" bestFit="1" customWidth="1"/>
    <col min="13828" max="13828" width="4.85546875" bestFit="1" customWidth="1"/>
    <col min="13829" max="13829" width="47.85546875" customWidth="1"/>
    <col min="13830" max="13832" width="14" customWidth="1"/>
    <col min="13833" max="13834" width="0" hidden="1" customWidth="1"/>
    <col min="13835" max="13836" width="14" customWidth="1"/>
    <col min="13837" max="13837" width="0" hidden="1" customWidth="1"/>
    <col min="14081" max="14081" width="10.140625" bestFit="1" customWidth="1"/>
    <col min="14082" max="14082" width="3.28515625" customWidth="1"/>
    <col min="14083" max="14083" width="5.5703125" bestFit="1" customWidth="1"/>
    <col min="14084" max="14084" width="4.85546875" bestFit="1" customWidth="1"/>
    <col min="14085" max="14085" width="47.85546875" customWidth="1"/>
    <col min="14086" max="14088" width="14" customWidth="1"/>
    <col min="14089" max="14090" width="0" hidden="1" customWidth="1"/>
    <col min="14091" max="14092" width="14" customWidth="1"/>
    <col min="14093" max="14093" width="0" hidden="1" customWidth="1"/>
    <col min="14337" max="14337" width="10.140625" bestFit="1" customWidth="1"/>
    <col min="14338" max="14338" width="3.28515625" customWidth="1"/>
    <col min="14339" max="14339" width="5.5703125" bestFit="1" customWidth="1"/>
    <col min="14340" max="14340" width="4.85546875" bestFit="1" customWidth="1"/>
    <col min="14341" max="14341" width="47.85546875" customWidth="1"/>
    <col min="14342" max="14344" width="14" customWidth="1"/>
    <col min="14345" max="14346" width="0" hidden="1" customWidth="1"/>
    <col min="14347" max="14348" width="14" customWidth="1"/>
    <col min="14349" max="14349" width="0" hidden="1" customWidth="1"/>
    <col min="14593" max="14593" width="10.140625" bestFit="1" customWidth="1"/>
    <col min="14594" max="14594" width="3.28515625" customWidth="1"/>
    <col min="14595" max="14595" width="5.5703125" bestFit="1" customWidth="1"/>
    <col min="14596" max="14596" width="4.85546875" bestFit="1" customWidth="1"/>
    <col min="14597" max="14597" width="47.85546875" customWidth="1"/>
    <col min="14598" max="14600" width="14" customWidth="1"/>
    <col min="14601" max="14602" width="0" hidden="1" customWidth="1"/>
    <col min="14603" max="14604" width="14" customWidth="1"/>
    <col min="14605" max="14605" width="0" hidden="1" customWidth="1"/>
    <col min="14849" max="14849" width="10.140625" bestFit="1" customWidth="1"/>
    <col min="14850" max="14850" width="3.28515625" customWidth="1"/>
    <col min="14851" max="14851" width="5.5703125" bestFit="1" customWidth="1"/>
    <col min="14852" max="14852" width="4.85546875" bestFit="1" customWidth="1"/>
    <col min="14853" max="14853" width="47.85546875" customWidth="1"/>
    <col min="14854" max="14856" width="14" customWidth="1"/>
    <col min="14857" max="14858" width="0" hidden="1" customWidth="1"/>
    <col min="14859" max="14860" width="14" customWidth="1"/>
    <col min="14861" max="14861" width="0" hidden="1" customWidth="1"/>
    <col min="15105" max="15105" width="10.140625" bestFit="1" customWidth="1"/>
    <col min="15106" max="15106" width="3.28515625" customWidth="1"/>
    <col min="15107" max="15107" width="5.5703125" bestFit="1" customWidth="1"/>
    <col min="15108" max="15108" width="4.85546875" bestFit="1" customWidth="1"/>
    <col min="15109" max="15109" width="47.85546875" customWidth="1"/>
    <col min="15110" max="15112" width="14" customWidth="1"/>
    <col min="15113" max="15114" width="0" hidden="1" customWidth="1"/>
    <col min="15115" max="15116" width="14" customWidth="1"/>
    <col min="15117" max="15117" width="0" hidden="1" customWidth="1"/>
    <col min="15361" max="15361" width="10.140625" bestFit="1" customWidth="1"/>
    <col min="15362" max="15362" width="3.28515625" customWidth="1"/>
    <col min="15363" max="15363" width="5.5703125" bestFit="1" customWidth="1"/>
    <col min="15364" max="15364" width="4.85546875" bestFit="1" customWidth="1"/>
    <col min="15365" max="15365" width="47.85546875" customWidth="1"/>
    <col min="15366" max="15368" width="14" customWidth="1"/>
    <col min="15369" max="15370" width="0" hidden="1" customWidth="1"/>
    <col min="15371" max="15372" width="14" customWidth="1"/>
    <col min="15373" max="15373" width="0" hidden="1" customWidth="1"/>
    <col min="15617" max="15617" width="10.140625" bestFit="1" customWidth="1"/>
    <col min="15618" max="15618" width="3.28515625" customWidth="1"/>
    <col min="15619" max="15619" width="5.5703125" bestFit="1" customWidth="1"/>
    <col min="15620" max="15620" width="4.85546875" bestFit="1" customWidth="1"/>
    <col min="15621" max="15621" width="47.85546875" customWidth="1"/>
    <col min="15622" max="15624" width="14" customWidth="1"/>
    <col min="15625" max="15626" width="0" hidden="1" customWidth="1"/>
    <col min="15627" max="15628" width="14" customWidth="1"/>
    <col min="15629" max="15629" width="0" hidden="1" customWidth="1"/>
    <col min="15873" max="15873" width="10.140625" bestFit="1" customWidth="1"/>
    <col min="15874" max="15874" width="3.28515625" customWidth="1"/>
    <col min="15875" max="15875" width="5.5703125" bestFit="1" customWidth="1"/>
    <col min="15876" max="15876" width="4.85546875" bestFit="1" customWidth="1"/>
    <col min="15877" max="15877" width="47.85546875" customWidth="1"/>
    <col min="15878" max="15880" width="14" customWidth="1"/>
    <col min="15881" max="15882" width="0" hidden="1" customWidth="1"/>
    <col min="15883" max="15884" width="14" customWidth="1"/>
    <col min="15885" max="15885" width="0" hidden="1" customWidth="1"/>
    <col min="16129" max="16129" width="10.140625" bestFit="1" customWidth="1"/>
    <col min="16130" max="16130" width="3.28515625" customWidth="1"/>
    <col min="16131" max="16131" width="5.5703125" bestFit="1" customWidth="1"/>
    <col min="16132" max="16132" width="4.85546875" bestFit="1" customWidth="1"/>
    <col min="16133" max="16133" width="47.85546875" customWidth="1"/>
    <col min="16134" max="16136" width="14" customWidth="1"/>
    <col min="16137" max="16138" width="0" hidden="1" customWidth="1"/>
    <col min="16139" max="16140" width="14" customWidth="1"/>
    <col min="16141" max="16141" width="0" hidden="1" customWidth="1"/>
  </cols>
  <sheetData>
    <row r="1" spans="1:13" ht="14.25" hidden="1" customHeight="1" x14ac:dyDescent="0.25">
      <c r="A1" s="1"/>
      <c r="B1" s="2"/>
      <c r="C1" s="2"/>
      <c r="D1" s="3"/>
      <c r="E1" s="4"/>
      <c r="F1" s="5"/>
      <c r="G1" s="5"/>
      <c r="H1" s="6"/>
      <c r="I1" s="6"/>
      <c r="J1" s="6"/>
      <c r="K1" s="6"/>
      <c r="L1" s="6"/>
      <c r="M1" s="5"/>
    </row>
    <row r="2" spans="1:13" x14ac:dyDescent="0.25">
      <c r="A2" s="7"/>
      <c r="B2" s="7"/>
      <c r="C2" s="7"/>
      <c r="D2" s="7"/>
      <c r="E2" s="8"/>
      <c r="F2" s="9"/>
      <c r="G2" s="9"/>
      <c r="H2" s="10"/>
      <c r="I2" s="10"/>
      <c r="J2" s="10"/>
      <c r="K2" s="10"/>
      <c r="L2" s="10" t="s">
        <v>0</v>
      </c>
      <c r="M2" s="9"/>
    </row>
    <row r="3" spans="1:13" x14ac:dyDescent="0.25">
      <c r="A3" s="7"/>
      <c r="B3" s="7"/>
      <c r="C3" s="7"/>
      <c r="D3" s="7"/>
      <c r="E3" s="8"/>
      <c r="F3" s="9"/>
      <c r="G3" s="9"/>
      <c r="H3" s="10"/>
      <c r="I3" s="10"/>
      <c r="J3" s="10"/>
      <c r="K3" s="10"/>
      <c r="L3" s="10" t="s">
        <v>1</v>
      </c>
      <c r="M3" s="9"/>
    </row>
    <row r="4" spans="1:13" x14ac:dyDescent="0.25">
      <c r="A4" s="7"/>
      <c r="B4" s="7"/>
      <c r="C4" s="7"/>
      <c r="D4" s="7"/>
      <c r="E4" s="8"/>
      <c r="F4" s="9"/>
      <c r="G4" s="9"/>
      <c r="H4" s="10"/>
      <c r="I4" s="10"/>
      <c r="J4" s="10"/>
      <c r="K4" s="10"/>
      <c r="L4" s="10" t="str">
        <f>CONCATENATE("МО ","""",LEFT(G13,FIND("*",G13,1)-1),""" ")</f>
        <v xml:space="preserve">МО "Большекибьинское" </v>
      </c>
      <c r="M4" s="9"/>
    </row>
    <row r="5" spans="1:13" x14ac:dyDescent="0.25">
      <c r="A5" s="7"/>
      <c r="B5" s="7"/>
      <c r="C5" s="7"/>
      <c r="D5" s="7"/>
      <c r="E5" s="39"/>
      <c r="F5" s="9"/>
      <c r="G5" s="9"/>
      <c r="H5" s="10"/>
      <c r="I5" s="10"/>
      <c r="J5" s="10"/>
      <c r="K5" s="10"/>
      <c r="L5" s="10" t="s">
        <v>106</v>
      </c>
      <c r="M5" s="9"/>
    </row>
    <row r="6" spans="1:13" x14ac:dyDescent="0.25">
      <c r="A6" s="7"/>
      <c r="B6" s="7"/>
      <c r="C6" s="7"/>
      <c r="D6" s="7"/>
      <c r="E6" s="8"/>
      <c r="F6" s="9"/>
      <c r="G6" s="9"/>
      <c r="H6" s="10"/>
      <c r="I6" s="10"/>
      <c r="J6" s="10"/>
      <c r="K6" s="10"/>
      <c r="L6" s="10"/>
      <c r="M6" s="9"/>
    </row>
    <row r="7" spans="1:13" ht="16.5" customHeight="1" x14ac:dyDescent="0.25">
      <c r="A7" s="40" t="s">
        <v>2</v>
      </c>
      <c r="B7" s="40"/>
      <c r="C7" s="40"/>
      <c r="D7" s="40"/>
      <c r="E7" s="40"/>
      <c r="F7" s="40"/>
      <c r="G7" s="40"/>
      <c r="H7" s="40"/>
      <c r="I7" s="11"/>
      <c r="J7" s="11"/>
      <c r="L7" s="11"/>
      <c r="M7" s="12"/>
    </row>
    <row r="8" spans="1:13" ht="16.5" customHeight="1" x14ac:dyDescent="0.25">
      <c r="A8" s="40" t="s">
        <v>3</v>
      </c>
      <c r="B8" s="40"/>
      <c r="C8" s="40"/>
      <c r="D8" s="40"/>
      <c r="E8" s="40"/>
      <c r="F8" s="40"/>
      <c r="G8" s="40"/>
      <c r="H8" s="40"/>
      <c r="I8" s="11"/>
      <c r="J8" s="11"/>
      <c r="L8" s="11"/>
      <c r="M8" s="12"/>
    </row>
    <row r="9" spans="1:13" ht="16.5" customHeight="1" x14ac:dyDescent="0.25">
      <c r="A9" s="40" t="str">
        <f>CONCATENATE("""",LEFT(G13,FIND("*",G13,1)-1),""" ","  за ",IF(MID(G13,FIND("*",G13,1)+4,2)="04","1 квартал ",IF(MID(G13,FIND("*",G13,1)+4,2)="07","1 полугодие ",IF(MID(G13,FIND("*",G13,1)+4,2)="10","9 месяцев ",""))),IF(MID(G13,FIND("*",G13,1)+4,2)="01",CONCATENATE(TEXT(VALUE(RIGHT(G13,4)-1),"0000")," год"),CONCATENATE(RIGHT(G13,4)," года")))</f>
        <v>"Большекибьинское"   за 2013 год</v>
      </c>
      <c r="B9" s="40"/>
      <c r="C9" s="40"/>
      <c r="D9" s="40"/>
      <c r="E9" s="40"/>
      <c r="F9" s="40"/>
      <c r="G9" s="40"/>
      <c r="H9" s="40"/>
      <c r="I9" s="11"/>
      <c r="J9" s="11"/>
      <c r="L9" s="11"/>
      <c r="M9" s="12"/>
    </row>
    <row r="10" spans="1:13" x14ac:dyDescent="0.25">
      <c r="F10" s="14"/>
      <c r="G10" s="14"/>
      <c r="H10" s="15"/>
      <c r="I10" s="15"/>
      <c r="J10" s="15"/>
      <c r="K10" s="15"/>
      <c r="L10" s="15" t="s">
        <v>4</v>
      </c>
      <c r="M10" s="14"/>
    </row>
    <row r="11" spans="1:13" ht="62.25" customHeight="1" x14ac:dyDescent="0.25">
      <c r="A11" s="16" t="s">
        <v>5</v>
      </c>
      <c r="B11" s="16"/>
      <c r="C11" s="16"/>
      <c r="D11" s="16"/>
      <c r="E11" s="17" t="s">
        <v>6</v>
      </c>
      <c r="F11" s="18" t="str">
        <f>CONCATENATE("Исполнение на ",RIGHT(F13,10))</f>
        <v>Исполнение на 01.01.2013</v>
      </c>
      <c r="G11" s="18" t="str">
        <f>CONCATENATE("Уточнён-ный план на ",IF(MID(G13,FIND("*",G13,1)+4,2)="01",CONCATENATE(TEXT(VALUE(RIGHT(G13,4)-1),"0000")," год"),CONCATENATE(RIGHT(G13,4)," год")))</f>
        <v>Уточнён-ный план на 2013 год</v>
      </c>
      <c r="H11" s="19" t="str">
        <f>CONCATENATE("Исполнение на ",RIGHT(G13,10))</f>
        <v>Исполнение на 01.01.2014</v>
      </c>
      <c r="I11" s="19"/>
      <c r="J11" s="19"/>
      <c r="K11" s="20" t="s">
        <v>7</v>
      </c>
      <c r="L11" s="20" t="s">
        <v>8</v>
      </c>
      <c r="M11" s="18"/>
    </row>
    <row r="12" spans="1:13" s="24" customFormat="1" ht="53.25" hidden="1" customHeight="1" x14ac:dyDescent="0.2">
      <c r="A12" s="21" t="s">
        <v>9</v>
      </c>
      <c r="B12" s="21" t="s">
        <v>10</v>
      </c>
      <c r="C12" s="21" t="s">
        <v>11</v>
      </c>
      <c r="D12" s="21" t="s">
        <v>12</v>
      </c>
      <c r="E12" s="22" t="s">
        <v>13</v>
      </c>
      <c r="F12" s="22" t="s">
        <v>14</v>
      </c>
      <c r="G12" s="22" t="s">
        <v>15</v>
      </c>
      <c r="H12" s="23" t="s">
        <v>16</v>
      </c>
      <c r="I12" s="23" t="s">
        <v>17</v>
      </c>
      <c r="J12" s="23" t="s">
        <v>18</v>
      </c>
      <c r="K12" s="23" t="s">
        <v>19</v>
      </c>
      <c r="L12" s="23" t="s">
        <v>20</v>
      </c>
      <c r="M12" s="22" t="s">
        <v>21</v>
      </c>
    </row>
    <row r="13" spans="1:13" s="28" customFormat="1" ht="67.5" hidden="1" customHeight="1" x14ac:dyDescent="0.2">
      <c r="A13" s="25" t="s">
        <v>5</v>
      </c>
      <c r="B13" s="25" t="s">
        <v>22</v>
      </c>
      <c r="C13" s="25" t="s">
        <v>23</v>
      </c>
      <c r="D13" s="25" t="s">
        <v>24</v>
      </c>
      <c r="E13" s="26" t="s">
        <v>25</v>
      </c>
      <c r="F13" s="26" t="s">
        <v>26</v>
      </c>
      <c r="G13" s="26" t="s">
        <v>27</v>
      </c>
      <c r="H13" s="27" t="s">
        <v>28</v>
      </c>
      <c r="I13" s="27" t="s">
        <v>29</v>
      </c>
      <c r="J13" s="27" t="s">
        <v>30</v>
      </c>
      <c r="K13" s="27" t="s">
        <v>7</v>
      </c>
      <c r="L13" s="27" t="s">
        <v>31</v>
      </c>
      <c r="M13" s="26" t="s">
        <v>32</v>
      </c>
    </row>
    <row r="14" spans="1:13" s="35" customFormat="1" ht="17.25" hidden="1" customHeight="1" x14ac:dyDescent="0.2">
      <c r="A14" s="29" t="s">
        <v>33</v>
      </c>
      <c r="B14" s="30" t="s">
        <v>34</v>
      </c>
      <c r="C14" s="30" t="s">
        <v>35</v>
      </c>
      <c r="D14" s="31" t="s">
        <v>36</v>
      </c>
      <c r="E14" s="32"/>
      <c r="F14" s="33"/>
      <c r="G14" s="33">
        <v>2590.09</v>
      </c>
      <c r="H14" s="34">
        <v>2640.54</v>
      </c>
      <c r="I14" s="34">
        <v>2620.09</v>
      </c>
      <c r="J14" s="34">
        <v>2598.34</v>
      </c>
      <c r="K14" s="34"/>
      <c r="L14" s="34">
        <v>101.9</v>
      </c>
      <c r="M14" s="33"/>
    </row>
    <row r="15" spans="1:13" s="35" customFormat="1" ht="24" x14ac:dyDescent="0.2">
      <c r="A15" s="29" t="s">
        <v>37</v>
      </c>
      <c r="B15" s="30" t="s">
        <v>34</v>
      </c>
      <c r="C15" s="30" t="s">
        <v>35</v>
      </c>
      <c r="D15" s="31" t="s">
        <v>36</v>
      </c>
      <c r="E15" s="32" t="s">
        <v>38</v>
      </c>
      <c r="F15" s="33"/>
      <c r="G15" s="33">
        <v>793</v>
      </c>
      <c r="H15" s="34">
        <v>850.5</v>
      </c>
      <c r="I15" s="34">
        <v>2620.09</v>
      </c>
      <c r="J15" s="34">
        <v>2598.34</v>
      </c>
      <c r="K15" s="34"/>
      <c r="L15" s="34">
        <v>107.3</v>
      </c>
      <c r="M15" s="33"/>
    </row>
    <row r="16" spans="1:13" s="35" customFormat="1" ht="14.25" x14ac:dyDescent="0.2">
      <c r="A16" s="29" t="s">
        <v>39</v>
      </c>
      <c r="B16" s="30" t="s">
        <v>34</v>
      </c>
      <c r="C16" s="30" t="s">
        <v>35</v>
      </c>
      <c r="D16" s="31" t="s">
        <v>36</v>
      </c>
      <c r="E16" s="32" t="s">
        <v>40</v>
      </c>
      <c r="F16" s="33"/>
      <c r="G16" s="33">
        <v>217</v>
      </c>
      <c r="H16" s="34">
        <v>246.41</v>
      </c>
      <c r="I16" s="34">
        <v>2620.09</v>
      </c>
      <c r="J16" s="34">
        <v>2598.34</v>
      </c>
      <c r="K16" s="34"/>
      <c r="L16" s="34">
        <v>113.6</v>
      </c>
      <c r="M16" s="33"/>
    </row>
    <row r="17" spans="1:13" ht="96.75" x14ac:dyDescent="0.25">
      <c r="A17" s="1" t="s">
        <v>41</v>
      </c>
      <c r="B17" s="2" t="s">
        <v>42</v>
      </c>
      <c r="C17" s="2" t="s">
        <v>35</v>
      </c>
      <c r="D17" s="3" t="s">
        <v>43</v>
      </c>
      <c r="E17" s="4" t="s">
        <v>44</v>
      </c>
      <c r="F17" s="5"/>
      <c r="G17" s="5">
        <v>217</v>
      </c>
      <c r="H17" s="6">
        <v>243.41</v>
      </c>
      <c r="I17" s="6"/>
      <c r="J17" s="6"/>
      <c r="K17" s="6"/>
      <c r="L17" s="6">
        <v>112.2</v>
      </c>
      <c r="M17" s="5"/>
    </row>
    <row r="18" spans="1:13" ht="132.75" x14ac:dyDescent="0.25">
      <c r="A18" s="1" t="s">
        <v>45</v>
      </c>
      <c r="B18" s="2" t="s">
        <v>42</v>
      </c>
      <c r="C18" s="2" t="s">
        <v>35</v>
      </c>
      <c r="D18" s="3" t="s">
        <v>43</v>
      </c>
      <c r="E18" s="4" t="s">
        <v>46</v>
      </c>
      <c r="F18" s="5"/>
      <c r="G18" s="5"/>
      <c r="H18" s="6">
        <v>2.2000000000000002</v>
      </c>
      <c r="I18" s="6"/>
      <c r="J18" s="6"/>
      <c r="K18" s="6"/>
      <c r="L18" s="6"/>
      <c r="M18" s="5"/>
    </row>
    <row r="19" spans="1:13" ht="60.75" x14ac:dyDescent="0.25">
      <c r="A19" s="1" t="s">
        <v>47</v>
      </c>
      <c r="B19" s="2" t="s">
        <v>42</v>
      </c>
      <c r="C19" s="2" t="s">
        <v>35</v>
      </c>
      <c r="D19" s="3" t="s">
        <v>43</v>
      </c>
      <c r="E19" s="4" t="s">
        <v>48</v>
      </c>
      <c r="F19" s="5"/>
      <c r="G19" s="5"/>
      <c r="H19" s="6">
        <v>0.8</v>
      </c>
      <c r="I19" s="6"/>
      <c r="J19" s="6"/>
      <c r="K19" s="6"/>
      <c r="L19" s="6"/>
      <c r="M19" s="5"/>
    </row>
    <row r="20" spans="1:13" s="35" customFormat="1" ht="24" x14ac:dyDescent="0.2">
      <c r="A20" s="29" t="s">
        <v>49</v>
      </c>
      <c r="B20" s="30" t="s">
        <v>34</v>
      </c>
      <c r="C20" s="30" t="s">
        <v>35</v>
      </c>
      <c r="D20" s="31" t="s">
        <v>36</v>
      </c>
      <c r="E20" s="32" t="s">
        <v>50</v>
      </c>
      <c r="F20" s="33"/>
      <c r="G20" s="33">
        <v>98</v>
      </c>
      <c r="H20" s="34">
        <v>98.48</v>
      </c>
      <c r="I20" s="34">
        <v>2620.09</v>
      </c>
      <c r="J20" s="34">
        <v>2598.34</v>
      </c>
      <c r="K20" s="34"/>
      <c r="L20" s="34">
        <v>100.5</v>
      </c>
      <c r="M20" s="33"/>
    </row>
    <row r="21" spans="1:13" x14ac:dyDescent="0.25">
      <c r="A21" s="1" t="s">
        <v>51</v>
      </c>
      <c r="B21" s="2" t="s">
        <v>42</v>
      </c>
      <c r="C21" s="2" t="s">
        <v>35</v>
      </c>
      <c r="D21" s="3" t="s">
        <v>43</v>
      </c>
      <c r="E21" s="4" t="s">
        <v>52</v>
      </c>
      <c r="F21" s="5"/>
      <c r="G21" s="5">
        <v>98</v>
      </c>
      <c r="H21" s="6">
        <v>99.49</v>
      </c>
      <c r="I21" s="6"/>
      <c r="J21" s="6"/>
      <c r="K21" s="6"/>
      <c r="L21" s="6">
        <v>101.5</v>
      </c>
      <c r="M21" s="5"/>
    </row>
    <row r="22" spans="1:13" ht="36.75" x14ac:dyDescent="0.25">
      <c r="A22" s="1" t="s">
        <v>53</v>
      </c>
      <c r="B22" s="2" t="s">
        <v>42</v>
      </c>
      <c r="C22" s="2" t="s">
        <v>35</v>
      </c>
      <c r="D22" s="3" t="s">
        <v>43</v>
      </c>
      <c r="E22" s="4" t="s">
        <v>54</v>
      </c>
      <c r="F22" s="5"/>
      <c r="G22" s="5"/>
      <c r="H22" s="6">
        <v>-1.01</v>
      </c>
      <c r="I22" s="6"/>
      <c r="J22" s="6"/>
      <c r="K22" s="6"/>
      <c r="L22" s="6"/>
      <c r="M22" s="5"/>
    </row>
    <row r="23" spans="1:13" s="35" customFormat="1" ht="14.25" x14ac:dyDescent="0.2">
      <c r="A23" s="29" t="s">
        <v>55</v>
      </c>
      <c r="B23" s="30" t="s">
        <v>34</v>
      </c>
      <c r="C23" s="30" t="s">
        <v>35</v>
      </c>
      <c r="D23" s="31" t="s">
        <v>36</v>
      </c>
      <c r="E23" s="32" t="s">
        <v>56</v>
      </c>
      <c r="F23" s="33"/>
      <c r="G23" s="33">
        <v>449</v>
      </c>
      <c r="H23" s="34">
        <v>479.15</v>
      </c>
      <c r="I23" s="34">
        <v>2620.09</v>
      </c>
      <c r="J23" s="34">
        <v>2598.34</v>
      </c>
      <c r="K23" s="34"/>
      <c r="L23" s="34">
        <v>106.7</v>
      </c>
      <c r="M23" s="33"/>
    </row>
    <row r="24" spans="1:13" ht="48.75" x14ac:dyDescent="0.25">
      <c r="A24" s="1" t="s">
        <v>57</v>
      </c>
      <c r="B24" s="2" t="s">
        <v>58</v>
      </c>
      <c r="C24" s="2" t="s">
        <v>35</v>
      </c>
      <c r="D24" s="3" t="s">
        <v>43</v>
      </c>
      <c r="E24" s="4" t="s">
        <v>59</v>
      </c>
      <c r="F24" s="5"/>
      <c r="G24" s="5">
        <v>175</v>
      </c>
      <c r="H24" s="6">
        <v>205.26</v>
      </c>
      <c r="I24" s="6"/>
      <c r="J24" s="6"/>
      <c r="K24" s="6"/>
      <c r="L24" s="6">
        <v>117.3</v>
      </c>
      <c r="M24" s="5"/>
    </row>
    <row r="25" spans="1:13" ht="84.75" x14ac:dyDescent="0.25">
      <c r="A25" s="1" t="s">
        <v>60</v>
      </c>
      <c r="B25" s="2" t="s">
        <v>58</v>
      </c>
      <c r="C25" s="2" t="s">
        <v>35</v>
      </c>
      <c r="D25" s="3" t="s">
        <v>43</v>
      </c>
      <c r="E25" s="4" t="s">
        <v>61</v>
      </c>
      <c r="F25" s="5"/>
      <c r="G25" s="5">
        <v>273</v>
      </c>
      <c r="H25" s="6">
        <v>259.88</v>
      </c>
      <c r="I25" s="6"/>
      <c r="J25" s="6"/>
      <c r="K25" s="6"/>
      <c r="L25" s="6">
        <v>95.2</v>
      </c>
      <c r="M25" s="5"/>
    </row>
    <row r="26" spans="1:13" ht="84.75" x14ac:dyDescent="0.25">
      <c r="A26" s="1" t="s">
        <v>62</v>
      </c>
      <c r="B26" s="2" t="s">
        <v>58</v>
      </c>
      <c r="C26" s="2" t="s">
        <v>35</v>
      </c>
      <c r="D26" s="3" t="s">
        <v>43</v>
      </c>
      <c r="E26" s="4" t="s">
        <v>63</v>
      </c>
      <c r="F26" s="5"/>
      <c r="G26" s="5">
        <v>1</v>
      </c>
      <c r="H26" s="6">
        <v>14.01</v>
      </c>
      <c r="I26" s="6"/>
      <c r="J26" s="6"/>
      <c r="K26" s="6"/>
      <c r="L26" s="6">
        <v>1401</v>
      </c>
      <c r="M26" s="5"/>
    </row>
    <row r="27" spans="1:13" s="35" customFormat="1" ht="60" x14ac:dyDescent="0.2">
      <c r="A27" s="29" t="s">
        <v>64</v>
      </c>
      <c r="B27" s="30" t="s">
        <v>34</v>
      </c>
      <c r="C27" s="30" t="s">
        <v>35</v>
      </c>
      <c r="D27" s="31" t="s">
        <v>36</v>
      </c>
      <c r="E27" s="32" t="s">
        <v>65</v>
      </c>
      <c r="F27" s="33"/>
      <c r="G27" s="33">
        <v>20</v>
      </c>
      <c r="H27" s="34">
        <v>15.5</v>
      </c>
      <c r="I27" s="34">
        <v>2620.09</v>
      </c>
      <c r="J27" s="34">
        <v>2598.34</v>
      </c>
      <c r="K27" s="34"/>
      <c r="L27" s="34">
        <v>77.5</v>
      </c>
      <c r="M27" s="33"/>
    </row>
    <row r="28" spans="1:13" ht="96.75" x14ac:dyDescent="0.25">
      <c r="A28" s="1" t="s">
        <v>66</v>
      </c>
      <c r="B28" s="2" t="s">
        <v>58</v>
      </c>
      <c r="C28" s="2" t="s">
        <v>35</v>
      </c>
      <c r="D28" s="3" t="s">
        <v>67</v>
      </c>
      <c r="E28" s="4" t="s">
        <v>68</v>
      </c>
      <c r="F28" s="5"/>
      <c r="G28" s="5">
        <v>20</v>
      </c>
      <c r="H28" s="6">
        <v>15.5</v>
      </c>
      <c r="I28" s="6"/>
      <c r="J28" s="6"/>
      <c r="K28" s="6"/>
      <c r="L28" s="6">
        <v>77.5</v>
      </c>
      <c r="M28" s="5"/>
    </row>
    <row r="29" spans="1:13" s="35" customFormat="1" ht="48" x14ac:dyDescent="0.2">
      <c r="A29" s="29" t="s">
        <v>69</v>
      </c>
      <c r="B29" s="30" t="s">
        <v>34</v>
      </c>
      <c r="C29" s="30" t="s">
        <v>35</v>
      </c>
      <c r="D29" s="31" t="s">
        <v>36</v>
      </c>
      <c r="E29" s="32" t="s">
        <v>70</v>
      </c>
      <c r="F29" s="33"/>
      <c r="G29" s="33"/>
      <c r="H29" s="34">
        <v>0.1</v>
      </c>
      <c r="I29" s="34">
        <v>2620.09</v>
      </c>
      <c r="J29" s="34">
        <v>2598.34</v>
      </c>
      <c r="K29" s="34"/>
      <c r="L29" s="34"/>
      <c r="M29" s="33"/>
    </row>
    <row r="30" spans="1:13" ht="24.75" x14ac:dyDescent="0.25">
      <c r="A30" s="1" t="s">
        <v>71</v>
      </c>
      <c r="B30" s="2" t="s">
        <v>58</v>
      </c>
      <c r="C30" s="2" t="s">
        <v>35</v>
      </c>
      <c r="D30" s="3" t="s">
        <v>72</v>
      </c>
      <c r="E30" s="4" t="s">
        <v>73</v>
      </c>
      <c r="F30" s="5"/>
      <c r="G30" s="5"/>
      <c r="H30" s="6">
        <v>0.1</v>
      </c>
      <c r="I30" s="6"/>
      <c r="J30" s="6"/>
      <c r="K30" s="6"/>
      <c r="L30" s="6"/>
      <c r="M30" s="5"/>
    </row>
    <row r="31" spans="1:13" s="35" customFormat="1" ht="36" x14ac:dyDescent="0.2">
      <c r="A31" s="29" t="s">
        <v>74</v>
      </c>
      <c r="B31" s="30" t="s">
        <v>34</v>
      </c>
      <c r="C31" s="30" t="s">
        <v>35</v>
      </c>
      <c r="D31" s="31" t="s">
        <v>36</v>
      </c>
      <c r="E31" s="32" t="s">
        <v>75</v>
      </c>
      <c r="F31" s="33"/>
      <c r="G31" s="33">
        <v>9</v>
      </c>
      <c r="H31" s="34">
        <v>10.71</v>
      </c>
      <c r="I31" s="34">
        <v>2620.09</v>
      </c>
      <c r="J31" s="34">
        <v>2598.34</v>
      </c>
      <c r="K31" s="34"/>
      <c r="L31" s="34">
        <v>119</v>
      </c>
      <c r="M31" s="33"/>
    </row>
    <row r="32" spans="1:13" ht="60.75" x14ac:dyDescent="0.25">
      <c r="A32" s="1" t="s">
        <v>76</v>
      </c>
      <c r="B32" s="2" t="s">
        <v>58</v>
      </c>
      <c r="C32" s="2" t="s">
        <v>35</v>
      </c>
      <c r="D32" s="3" t="s">
        <v>77</v>
      </c>
      <c r="E32" s="4" t="s">
        <v>78</v>
      </c>
      <c r="F32" s="5"/>
      <c r="G32" s="5">
        <v>9</v>
      </c>
      <c r="H32" s="6">
        <v>10.71</v>
      </c>
      <c r="I32" s="6"/>
      <c r="J32" s="6"/>
      <c r="K32" s="6"/>
      <c r="L32" s="6">
        <v>119</v>
      </c>
      <c r="M32" s="5"/>
    </row>
    <row r="33" spans="1:13" s="35" customFormat="1" ht="24" x14ac:dyDescent="0.2">
      <c r="A33" s="29" t="s">
        <v>79</v>
      </c>
      <c r="B33" s="30" t="s">
        <v>34</v>
      </c>
      <c r="C33" s="30" t="s">
        <v>35</v>
      </c>
      <c r="D33" s="31" t="s">
        <v>36</v>
      </c>
      <c r="E33" s="32" t="s">
        <v>80</v>
      </c>
      <c r="F33" s="33"/>
      <c r="G33" s="33"/>
      <c r="H33" s="34">
        <v>0.15</v>
      </c>
      <c r="I33" s="34">
        <v>2620.09</v>
      </c>
      <c r="J33" s="34">
        <v>2598.34</v>
      </c>
      <c r="K33" s="34"/>
      <c r="L33" s="34"/>
      <c r="M33" s="33"/>
    </row>
    <row r="34" spans="1:13" ht="24.75" x14ac:dyDescent="0.25">
      <c r="A34" s="1" t="s">
        <v>81</v>
      </c>
      <c r="B34" s="2" t="s">
        <v>58</v>
      </c>
      <c r="C34" s="2" t="s">
        <v>35</v>
      </c>
      <c r="D34" s="3" t="s">
        <v>82</v>
      </c>
      <c r="E34" s="4" t="s">
        <v>83</v>
      </c>
      <c r="F34" s="5"/>
      <c r="G34" s="5"/>
      <c r="H34" s="6">
        <v>0.15</v>
      </c>
      <c r="I34" s="6"/>
      <c r="J34" s="6"/>
      <c r="K34" s="6"/>
      <c r="L34" s="6"/>
      <c r="M34" s="5"/>
    </row>
    <row r="35" spans="1:13" s="35" customFormat="1" ht="14.25" x14ac:dyDescent="0.2">
      <c r="A35" s="29" t="s">
        <v>84</v>
      </c>
      <c r="B35" s="30" t="s">
        <v>34</v>
      </c>
      <c r="C35" s="30" t="s">
        <v>35</v>
      </c>
      <c r="D35" s="31" t="s">
        <v>36</v>
      </c>
      <c r="E35" s="32" t="s">
        <v>85</v>
      </c>
      <c r="F35" s="33"/>
      <c r="G35" s="33">
        <v>1797.09</v>
      </c>
      <c r="H35" s="34">
        <v>1790.04</v>
      </c>
      <c r="I35" s="34">
        <v>2620.09</v>
      </c>
      <c r="J35" s="34">
        <v>2598.34</v>
      </c>
      <c r="K35" s="34"/>
      <c r="L35" s="34">
        <v>99.6</v>
      </c>
      <c r="M35" s="33"/>
    </row>
    <row r="36" spans="1:13" s="35" customFormat="1" ht="36" x14ac:dyDescent="0.2">
      <c r="A36" s="29" t="s">
        <v>86</v>
      </c>
      <c r="B36" s="30" t="s">
        <v>34</v>
      </c>
      <c r="C36" s="30" t="s">
        <v>35</v>
      </c>
      <c r="D36" s="31" t="s">
        <v>36</v>
      </c>
      <c r="E36" s="32" t="s">
        <v>87</v>
      </c>
      <c r="F36" s="33"/>
      <c r="G36" s="33">
        <v>1797.09</v>
      </c>
      <c r="H36" s="34">
        <v>1797.09</v>
      </c>
      <c r="I36" s="34">
        <v>2620.09</v>
      </c>
      <c r="J36" s="34">
        <v>2598.34</v>
      </c>
      <c r="K36" s="34"/>
      <c r="L36" s="34">
        <v>100</v>
      </c>
      <c r="M36" s="33"/>
    </row>
    <row r="37" spans="1:13" ht="36.75" x14ac:dyDescent="0.25">
      <c r="A37" s="1" t="s">
        <v>88</v>
      </c>
      <c r="B37" s="2" t="s">
        <v>58</v>
      </c>
      <c r="C37" s="2" t="s">
        <v>35</v>
      </c>
      <c r="D37" s="3" t="s">
        <v>89</v>
      </c>
      <c r="E37" s="4" t="s">
        <v>90</v>
      </c>
      <c r="F37" s="5"/>
      <c r="G37" s="5">
        <v>1593.9</v>
      </c>
      <c r="H37" s="6">
        <v>1593.9</v>
      </c>
      <c r="I37" s="6"/>
      <c r="J37" s="6"/>
      <c r="K37" s="6"/>
      <c r="L37" s="6">
        <v>100</v>
      </c>
      <c r="M37" s="5"/>
    </row>
    <row r="38" spans="1:13" x14ac:dyDescent="0.25">
      <c r="A38" s="1" t="s">
        <v>91</v>
      </c>
      <c r="B38" s="2" t="s">
        <v>58</v>
      </c>
      <c r="C38" s="2" t="s">
        <v>35</v>
      </c>
      <c r="D38" s="3" t="s">
        <v>89</v>
      </c>
      <c r="E38" s="4" t="s">
        <v>92</v>
      </c>
      <c r="F38" s="5"/>
      <c r="G38" s="5">
        <v>150.59</v>
      </c>
      <c r="H38" s="6">
        <v>150.59</v>
      </c>
      <c r="I38" s="6"/>
      <c r="J38" s="6"/>
      <c r="K38" s="6"/>
      <c r="L38" s="6">
        <v>100</v>
      </c>
      <c r="M38" s="5"/>
    </row>
    <row r="39" spans="1:13" ht="48.75" x14ac:dyDescent="0.25">
      <c r="A39" s="1" t="s">
        <v>93</v>
      </c>
      <c r="B39" s="2" t="s">
        <v>58</v>
      </c>
      <c r="C39" s="2" t="s">
        <v>35</v>
      </c>
      <c r="D39" s="3" t="s">
        <v>89</v>
      </c>
      <c r="E39" s="4" t="s">
        <v>94</v>
      </c>
      <c r="F39" s="5"/>
      <c r="G39" s="5">
        <v>52.6</v>
      </c>
      <c r="H39" s="6">
        <v>52.6</v>
      </c>
      <c r="I39" s="6"/>
      <c r="J39" s="6"/>
      <c r="K39" s="6"/>
      <c r="L39" s="6">
        <v>100</v>
      </c>
      <c r="M39" s="5"/>
    </row>
    <row r="40" spans="1:13" s="35" customFormat="1" ht="144" x14ac:dyDescent="0.2">
      <c r="A40" s="29" t="s">
        <v>95</v>
      </c>
      <c r="B40" s="30" t="s">
        <v>34</v>
      </c>
      <c r="C40" s="30" t="s">
        <v>35</v>
      </c>
      <c r="D40" s="31" t="s">
        <v>36</v>
      </c>
      <c r="E40" s="32" t="s">
        <v>96</v>
      </c>
      <c r="F40" s="33"/>
      <c r="G40" s="33"/>
      <c r="H40" s="34">
        <v>-0.23</v>
      </c>
      <c r="I40" s="34">
        <v>2620.09</v>
      </c>
      <c r="J40" s="34">
        <v>2598.34</v>
      </c>
      <c r="K40" s="34"/>
      <c r="L40" s="34"/>
      <c r="M40" s="33"/>
    </row>
    <row r="41" spans="1:13" ht="120.75" x14ac:dyDescent="0.25">
      <c r="A41" s="1" t="s">
        <v>97</v>
      </c>
      <c r="B41" s="2" t="s">
        <v>58</v>
      </c>
      <c r="C41" s="2" t="s">
        <v>35</v>
      </c>
      <c r="D41" s="3" t="s">
        <v>82</v>
      </c>
      <c r="E41" s="4" t="s">
        <v>98</v>
      </c>
      <c r="F41" s="5"/>
      <c r="G41" s="5"/>
      <c r="H41" s="6">
        <v>-0.23</v>
      </c>
      <c r="I41" s="6"/>
      <c r="J41" s="6"/>
      <c r="K41" s="6"/>
      <c r="L41" s="6"/>
      <c r="M41" s="5"/>
    </row>
    <row r="42" spans="1:13" s="35" customFormat="1" ht="72" x14ac:dyDescent="0.2">
      <c r="A42" s="29" t="s">
        <v>99</v>
      </c>
      <c r="B42" s="30" t="s">
        <v>34</v>
      </c>
      <c r="C42" s="30" t="s">
        <v>35</v>
      </c>
      <c r="D42" s="31" t="s">
        <v>36</v>
      </c>
      <c r="E42" s="32" t="s">
        <v>100</v>
      </c>
      <c r="F42" s="33"/>
      <c r="G42" s="33"/>
      <c r="H42" s="34">
        <v>-6.82</v>
      </c>
      <c r="I42" s="34">
        <v>2620.09</v>
      </c>
      <c r="J42" s="34">
        <v>2598.34</v>
      </c>
      <c r="K42" s="34"/>
      <c r="L42" s="34"/>
      <c r="M42" s="33"/>
    </row>
    <row r="43" spans="1:13" ht="48.75" x14ac:dyDescent="0.25">
      <c r="A43" s="1" t="s">
        <v>101</v>
      </c>
      <c r="B43" s="2" t="s">
        <v>58</v>
      </c>
      <c r="C43" s="2" t="s">
        <v>35</v>
      </c>
      <c r="D43" s="3" t="s">
        <v>89</v>
      </c>
      <c r="E43" s="4" t="s">
        <v>102</v>
      </c>
      <c r="F43" s="5"/>
      <c r="G43" s="5"/>
      <c r="H43" s="6">
        <v>-6.82</v>
      </c>
      <c r="I43" s="6"/>
      <c r="J43" s="6"/>
      <c r="K43" s="6"/>
      <c r="L43" s="6"/>
      <c r="M43" s="5"/>
    </row>
    <row r="44" spans="1:13" ht="15.75" x14ac:dyDescent="0.25">
      <c r="A44" s="36"/>
      <c r="B44" s="36"/>
      <c r="C44" s="36"/>
      <c r="D44" s="36"/>
      <c r="E44" s="37" t="s">
        <v>103</v>
      </c>
      <c r="F44" s="38">
        <f>F14</f>
        <v>0</v>
      </c>
      <c r="G44" s="38">
        <v>2590.1</v>
      </c>
      <c r="H44" s="38">
        <v>2640.5</v>
      </c>
      <c r="I44" s="38">
        <f>I14</f>
        <v>2620.09</v>
      </c>
      <c r="J44" s="38">
        <f>J14</f>
        <v>2598.34</v>
      </c>
      <c r="K44" s="38" t="str">
        <f>IF(F44&lt;&gt;0,IF(H44&lt;&gt;0,ROUND(H44*100/F44,1),""),"")</f>
        <v/>
      </c>
      <c r="L44" s="38">
        <f>IF(G44&lt;&gt;0,IF(H44&lt;&gt;0,ROUND(H44*100/G44,1),""),"")</f>
        <v>101.9</v>
      </c>
      <c r="M44" s="38"/>
    </row>
    <row r="45" spans="1:13" ht="15.75" x14ac:dyDescent="0.25">
      <c r="A45" s="36"/>
      <c r="B45" s="36"/>
      <c r="C45" s="36"/>
      <c r="D45" s="36"/>
      <c r="E45" s="37" t="s">
        <v>105</v>
      </c>
      <c r="F45" s="38">
        <f>F46-F44</f>
        <v>0</v>
      </c>
      <c r="G45" s="38">
        <f>G46-G44</f>
        <v>30</v>
      </c>
      <c r="H45" s="38">
        <f>H46-H44</f>
        <v>-42.199999999999818</v>
      </c>
      <c r="I45" s="38"/>
      <c r="J45" s="38"/>
      <c r="K45" s="38" t="str">
        <f>IF(F45&lt;&gt;0,ROUND(H45*100/F45,1),"")</f>
        <v/>
      </c>
      <c r="L45" s="38"/>
      <c r="M45" s="38"/>
    </row>
    <row r="46" spans="1:13" ht="15.75" x14ac:dyDescent="0.25">
      <c r="A46" s="36"/>
      <c r="B46" s="36"/>
      <c r="C46" s="36"/>
      <c r="D46" s="36"/>
      <c r="E46" s="37" t="s">
        <v>104</v>
      </c>
      <c r="F46" s="38">
        <f>M14</f>
        <v>0</v>
      </c>
      <c r="G46" s="38">
        <v>2620.1</v>
      </c>
      <c r="H46" s="38">
        <v>2598.3000000000002</v>
      </c>
      <c r="I46" s="38"/>
      <c r="J46" s="38"/>
      <c r="K46" s="38" t="str">
        <f>IF(F46&lt;&gt;0,ROUND(H46*100/F46,1),"")</f>
        <v/>
      </c>
      <c r="L46" s="38">
        <f>IF(G46&lt;&gt;0,ROUND(H46*100/G46,1),"")</f>
        <v>99.2</v>
      </c>
      <c r="M46" s="38"/>
    </row>
  </sheetData>
  <mergeCells count="3">
    <mergeCell ref="A7:H7"/>
    <mergeCell ref="A8:H8"/>
    <mergeCell ref="A9:H9"/>
  </mergeCells>
  <pageMargins left="0.7" right="0.7" top="0.75" bottom="0.75" header="0.3" footer="0.3"/>
  <pageSetup paperSize="9" scale="9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2014-03-21T05:28:45Z</dcterms:modified>
</cp:coreProperties>
</file>